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atto triennale" sheetId="1" state="visible" r:id="rId2"/>
    <sheet name="Foglio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6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Valorizzare solo le celle in giallo, le altre celle verranno calcolate automaticamente. 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<sst xmlns="http://schemas.openxmlformats.org/spreadsheetml/2006/main" count="52" uniqueCount="41">
  <si>
    <t xml:space="preserve">MANUTENZIONE IMPIANTI  DT9</t>
  </si>
  <si>
    <t xml:space="preserve">ATTIVITA' DI MANUTENZIONE ORDINARIA/CORRETTIVA/STRAORDINARIA</t>
  </si>
  <si>
    <t xml:space="preserve">ATTIVITA'</t>
  </si>
  <si>
    <t xml:space="preserve">BASE ASTA ANNUALE </t>
  </si>
  <si>
    <t xml:space="preserve">RIBASSO % SU ELENCO PREZZI*</t>
  </si>
  <si>
    <t xml:space="preserve">IMPORTO ANNUALE RIBASSATO</t>
  </si>
  <si>
    <t xml:space="preserve">MANUTENZIONE IMPIANTI</t>
  </si>
  <si>
    <t xml:space="preserve">totale manutenzione </t>
  </si>
  <si>
    <t xml:space="preserve">SERVIZIO DI REPERIBILITA'</t>
  </si>
  <si>
    <t xml:space="preserve">IMPORTO MENSILE</t>
  </si>
  <si>
    <t xml:space="preserve">RIBASSO % </t>
  </si>
  <si>
    <t xml:space="preserve">IMPORTO ANNUALE PREVISTO (€)</t>
  </si>
  <si>
    <t xml:space="preserve">Servizio mensile di reperibilità' come da capitolato tecnico</t>
  </si>
  <si>
    <t xml:space="preserve">ATTIVITA' DI MANUTENZIONE CORRETTIVA/STRAORDINARIA - GIORNI FERIALI</t>
  </si>
  <si>
    <t xml:space="preserve">TIPOLOGIA DI INTERVENTO**</t>
  </si>
  <si>
    <t xml:space="preserve">N° INTERVENTI ANNUALI PREVISTI</t>
  </si>
  <si>
    <t xml:space="preserve">PREZZO UNITARIO (€)</t>
  </si>
  <si>
    <t xml:space="preserve">INTERVENTO DI PRIMO LIVELLO</t>
  </si>
  <si>
    <t xml:space="preserve">INTERVENTO DI SECONDO LIVELLO</t>
  </si>
  <si>
    <t xml:space="preserve">ATTIVITA' DI MANUTENZIONE CORRETTIVA/STRAORDINARIA - GIORNI FESTIVI ED ORARIO NOTTURNO</t>
  </si>
  <si>
    <t xml:space="preserve">TOTALE LOTTO </t>
  </si>
  <si>
    <t xml:space="preserve">MANODOPERA (SEZIONE M.150 DELL'ELENCO PREZZI)</t>
  </si>
  <si>
    <t xml:space="preserve">TOTALE LOTTI TRIENNALE</t>
  </si>
  <si>
    <t xml:space="preserve">RIBASSO % SU ELENCO PREZZI</t>
  </si>
  <si>
    <t xml:space="preserve">MANODOPERA</t>
  </si>
  <si>
    <t xml:space="preserve">ONERI DI SICUREZZA</t>
  </si>
  <si>
    <t xml:space="preserve">TOTALE</t>
  </si>
  <si>
    <t xml:space="preserve">*il ribasso non si applica alla sezione M.150, quotato a parte nel presente schema di offerta</t>
  </si>
  <si>
    <t xml:space="preserve">** le tipologie di intervento di primo e di secondo livello sono descritte nel Capitolato Tecnico.</t>
  </si>
  <si>
    <t xml:space="preserve">intervento primo livello</t>
  </si>
  <si>
    <t xml:space="preserve">intervento secondo livello</t>
  </si>
  <si>
    <t xml:space="preserve">operatore 1</t>
  </si>
  <si>
    <t xml:space="preserve">operatore 2</t>
  </si>
  <si>
    <t xml:space="preserve">operatore 3</t>
  </si>
  <si>
    <t xml:space="preserve">furgone</t>
  </si>
  <si>
    <t xml:space="preserve">parziale 1</t>
  </si>
  <si>
    <t xml:space="preserve">tempo (h)</t>
  </si>
  <si>
    <t xml:space="preserve">parziale 2</t>
  </si>
  <si>
    <t xml:space="preserve">spese generali (10%)</t>
  </si>
  <si>
    <t xml:space="preserve">utile d'impresa (13%)</t>
  </si>
  <si>
    <t xml:space="preserve">totale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</si>
</sst>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€ &quot;* #,##0.00_-;&quot;-€ &quot;* #,##0.00_-;_-&quot;€ &quot;* \-??_-;_-@_-"/>
    <numFmt numFmtId="166" formatCode="0%"/>
    <numFmt numFmtId="167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1"/>
      <name val="Times New Roman"/>
      <family val="1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BFBFB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3" xfId="2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4" xfId="2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5" borderId="2" xfId="2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5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2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2 2" xfId="21"/>
    <cellStyle name="Normale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B10" activeCellId="0" sqref="B10"/>
    </sheetView>
  </sheetViews>
  <sheetFormatPr defaultRowHeight="12.75" zeroHeight="false" outlineLevelRow="0" outlineLevelCol="0"/>
  <cols>
    <col collapsed="false" customWidth="true" hidden="false" outlineLevel="0" max="1" min="1" style="1" width="43.85"/>
    <col collapsed="false" customWidth="true" hidden="false" outlineLevel="0" max="2" min="2" style="1" width="34.14"/>
    <col collapsed="false" customWidth="true" hidden="false" outlineLevel="0" max="3" min="3" style="1" width="37.14"/>
    <col collapsed="false" customWidth="true" hidden="false" outlineLevel="0" max="4" min="4" style="1" width="31.28"/>
    <col collapsed="false" customWidth="true" hidden="false" outlineLevel="0" max="5" min="5" style="1" width="20.57"/>
    <col collapsed="false" customWidth="true" hidden="false" outlineLevel="0" max="6" min="6" style="1" width="15.71"/>
    <col collapsed="false" customWidth="true" hidden="false" outlineLevel="0" max="7" min="7" style="1" width="9.14"/>
    <col collapsed="false" customWidth="true" hidden="false" outlineLevel="0" max="8" min="8" style="1" width="14.15"/>
    <col collapsed="false" customWidth="true" hidden="false" outlineLevel="0" max="9" min="9" style="1" width="34.71"/>
    <col collapsed="false" customWidth="true" hidden="false" outlineLevel="0" max="10" min="10" style="1" width="14.15"/>
    <col collapsed="false" customWidth="true" hidden="false" outlineLevel="0" max="185" min="11" style="1" width="9.14"/>
    <col collapsed="false" customWidth="true" hidden="false" outlineLevel="0" max="186" min="186" style="1" width="38.7"/>
    <col collapsed="false" customWidth="true" hidden="false" outlineLevel="0" max="187" min="187" style="1" width="42.57"/>
    <col collapsed="false" customWidth="true" hidden="false" outlineLevel="0" max="188" min="188" style="1" width="18.85"/>
    <col collapsed="false" customWidth="true" hidden="false" outlineLevel="0" max="189" min="189" style="1" width="18"/>
    <col collapsed="false" customWidth="true" hidden="false" outlineLevel="0" max="192" min="190" style="1" width="9.14"/>
    <col collapsed="false" customWidth="true" hidden="false" outlineLevel="0" max="195" min="193" style="1" width="18"/>
    <col collapsed="false" customWidth="true" hidden="false" outlineLevel="0" max="207" min="196" style="1" width="5.01"/>
    <col collapsed="false" customWidth="true" hidden="false" outlineLevel="0" max="441" min="208" style="1" width="9.14"/>
    <col collapsed="false" customWidth="true" hidden="false" outlineLevel="0" max="442" min="442" style="1" width="38.7"/>
    <col collapsed="false" customWidth="true" hidden="false" outlineLevel="0" max="443" min="443" style="1" width="42.57"/>
    <col collapsed="false" customWidth="true" hidden="false" outlineLevel="0" max="444" min="444" style="1" width="18.85"/>
    <col collapsed="false" customWidth="true" hidden="false" outlineLevel="0" max="445" min="445" style="1" width="18"/>
    <col collapsed="false" customWidth="true" hidden="false" outlineLevel="0" max="448" min="446" style="1" width="9.14"/>
    <col collapsed="false" customWidth="true" hidden="false" outlineLevel="0" max="451" min="449" style="1" width="18"/>
    <col collapsed="false" customWidth="true" hidden="false" outlineLevel="0" max="463" min="452" style="1" width="5.01"/>
    <col collapsed="false" customWidth="true" hidden="false" outlineLevel="0" max="697" min="464" style="1" width="9.14"/>
    <col collapsed="false" customWidth="true" hidden="false" outlineLevel="0" max="698" min="698" style="1" width="38.7"/>
    <col collapsed="false" customWidth="true" hidden="false" outlineLevel="0" max="699" min="699" style="1" width="42.57"/>
    <col collapsed="false" customWidth="true" hidden="false" outlineLevel="0" max="700" min="700" style="1" width="18.85"/>
    <col collapsed="false" customWidth="true" hidden="false" outlineLevel="0" max="701" min="701" style="1" width="18"/>
    <col collapsed="false" customWidth="true" hidden="false" outlineLevel="0" max="704" min="702" style="1" width="9.14"/>
    <col collapsed="false" customWidth="true" hidden="false" outlineLevel="0" max="707" min="705" style="1" width="18"/>
    <col collapsed="false" customWidth="true" hidden="false" outlineLevel="0" max="719" min="708" style="1" width="5.01"/>
    <col collapsed="false" customWidth="true" hidden="false" outlineLevel="0" max="953" min="720" style="1" width="9.14"/>
    <col collapsed="false" customWidth="true" hidden="false" outlineLevel="0" max="954" min="954" style="1" width="38.7"/>
    <col collapsed="false" customWidth="true" hidden="false" outlineLevel="0" max="955" min="955" style="1" width="42.57"/>
    <col collapsed="false" customWidth="true" hidden="false" outlineLevel="0" max="956" min="956" style="1" width="18.85"/>
    <col collapsed="false" customWidth="true" hidden="false" outlineLevel="0" max="957" min="957" style="1" width="18"/>
    <col collapsed="false" customWidth="true" hidden="false" outlineLevel="0" max="960" min="958" style="1" width="9.14"/>
    <col collapsed="false" customWidth="true" hidden="false" outlineLevel="0" max="963" min="961" style="1" width="18"/>
    <col collapsed="false" customWidth="true" hidden="false" outlineLevel="0" max="975" min="964" style="1" width="5.01"/>
    <col collapsed="false" customWidth="true" hidden="false" outlineLevel="0" max="1025" min="976" style="1" width="9.14"/>
  </cols>
  <sheetData>
    <row r="1" customFormat="false" ht="12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true" outlineLevel="0" collapsed="false">
      <c r="A2" s="2"/>
      <c r="B2" s="2"/>
      <c r="C2" s="2"/>
      <c r="D2" s="2"/>
      <c r="E2" s="2"/>
      <c r="F2" s="2"/>
    </row>
    <row r="3" customFormat="false" ht="12.75" hidden="false" customHeight="true" outlineLevel="0" collapsed="false"/>
    <row r="4" customFormat="false" ht="14.45" hidden="false" customHeight="true" outlineLevel="0" collapsed="false">
      <c r="A4" s="3" t="s">
        <v>1</v>
      </c>
      <c r="B4" s="3"/>
      <c r="C4" s="3"/>
      <c r="D4" s="3"/>
      <c r="E4" s="4"/>
    </row>
    <row r="5" customFormat="false" ht="12.75" hidden="false" customHeight="false" outlineLevel="0" collapsed="false">
      <c r="A5" s="5" t="s">
        <v>2</v>
      </c>
      <c r="B5" s="3" t="s">
        <v>3</v>
      </c>
      <c r="C5" s="6" t="s">
        <v>4</v>
      </c>
      <c r="D5" s="3" t="s">
        <v>5</v>
      </c>
      <c r="E5" s="4"/>
    </row>
    <row r="6" s="11" customFormat="true" ht="13.8" hidden="false" customHeight="false" outlineLevel="0" collapsed="false">
      <c r="A6" s="7" t="s">
        <v>6</v>
      </c>
      <c r="B6" s="8" t="n">
        <v>150000</v>
      </c>
      <c r="C6" s="9" t="n">
        <v>0</v>
      </c>
      <c r="D6" s="8" t="n">
        <f aca="false">B6*(1-C6)</f>
        <v>150000</v>
      </c>
      <c r="E6" s="10"/>
    </row>
    <row r="7" s="11" customFormat="true" ht="13.9" hidden="false" customHeight="true" outlineLevel="0" collapsed="false">
      <c r="A7" s="12"/>
      <c r="B7" s="13"/>
      <c r="C7" s="14" t="s">
        <v>7</v>
      </c>
      <c r="D7" s="15" t="n">
        <f aca="false">SUM(D6:D6)</f>
        <v>150000</v>
      </c>
      <c r="E7" s="10"/>
    </row>
    <row r="8" customFormat="false" ht="14.45" hidden="false" customHeight="true" outlineLevel="0" collapsed="false">
      <c r="A8" s="16" t="s">
        <v>8</v>
      </c>
      <c r="B8" s="16"/>
      <c r="C8" s="16"/>
      <c r="D8" s="16"/>
      <c r="E8" s="4"/>
    </row>
    <row r="9" customFormat="false" ht="25.5" hidden="false" customHeight="false" outlineLevel="0" collapsed="false">
      <c r="A9" s="17"/>
      <c r="B9" s="3" t="s">
        <v>2</v>
      </c>
      <c r="C9" s="6" t="s">
        <v>9</v>
      </c>
      <c r="D9" s="6" t="s">
        <v>10</v>
      </c>
      <c r="E9" s="6" t="s">
        <v>11</v>
      </c>
    </row>
    <row r="10" s="11" customFormat="true" ht="23.85" hidden="false" customHeight="false" outlineLevel="0" collapsed="false">
      <c r="A10" s="17"/>
      <c r="B10" s="18" t="s">
        <v>12</v>
      </c>
      <c r="C10" s="19" t="n">
        <v>620.52</v>
      </c>
      <c r="D10" s="9" t="n">
        <v>0</v>
      </c>
      <c r="E10" s="20" t="n">
        <f aca="false">C10*(1-D10)*12</f>
        <v>7446.24</v>
      </c>
    </row>
    <row r="11" s="11" customFormat="true" ht="13.9" hidden="false" customHeight="true" outlineLevel="0" collapsed="false">
      <c r="A11" s="21"/>
      <c r="B11" s="21"/>
      <c r="C11" s="21"/>
      <c r="D11" s="21"/>
      <c r="E11" s="21"/>
    </row>
    <row r="12" s="11" customFormat="true" ht="12.75" hidden="false" customHeight="false" outlineLevel="0" collapsed="false">
      <c r="B12" s="22" t="s">
        <v>13</v>
      </c>
      <c r="C12" s="22"/>
      <c r="D12" s="22"/>
      <c r="E12" s="22"/>
    </row>
    <row r="13" customFormat="false" ht="38.25" hidden="false" customHeight="false" outlineLevel="0" collapsed="false">
      <c r="A13" s="23"/>
      <c r="B13" s="24" t="s">
        <v>14</v>
      </c>
      <c r="C13" s="6" t="s">
        <v>15</v>
      </c>
      <c r="D13" s="6" t="s">
        <v>16</v>
      </c>
      <c r="E13" s="6" t="s">
        <v>10</v>
      </c>
      <c r="F13" s="6" t="s">
        <v>11</v>
      </c>
    </row>
    <row r="14" customFormat="false" ht="15" hidden="false" customHeight="false" outlineLevel="0" collapsed="false">
      <c r="A14" s="23"/>
      <c r="B14" s="25" t="s">
        <v>17</v>
      </c>
      <c r="C14" s="26" t="n">
        <v>100</v>
      </c>
      <c r="D14" s="8" t="n">
        <v>191.051</v>
      </c>
      <c r="E14" s="27"/>
      <c r="F14" s="28" t="n">
        <f aca="false">C14*D14*(1-E14)</f>
        <v>19105.1</v>
      </c>
    </row>
    <row r="15" customFormat="false" ht="15" hidden="false" customHeight="false" outlineLevel="0" collapsed="false">
      <c r="A15" s="23"/>
      <c r="B15" s="25" t="s">
        <v>18</v>
      </c>
      <c r="C15" s="26" t="n">
        <v>30</v>
      </c>
      <c r="D15" s="8" t="n">
        <v>369.6682</v>
      </c>
      <c r="E15" s="27"/>
      <c r="F15" s="28" t="n">
        <f aca="false">C15*D15*(1-E15)</f>
        <v>11090.046</v>
      </c>
    </row>
    <row r="16" s="11" customFormat="true" ht="15" hidden="false" customHeight="false" outlineLevel="0" collapsed="false">
      <c r="A16" s="23"/>
      <c r="B16" s="29"/>
      <c r="C16" s="29"/>
      <c r="D16" s="29"/>
      <c r="E16" s="29"/>
      <c r="F16" s="29"/>
    </row>
    <row r="17" s="11" customFormat="true" ht="12.75" hidden="false" customHeight="false" outlineLevel="0" collapsed="false">
      <c r="A17" s="23"/>
      <c r="B17" s="30" t="s">
        <v>19</v>
      </c>
      <c r="C17" s="30"/>
      <c r="D17" s="30"/>
      <c r="E17" s="30"/>
      <c r="H17" s="31"/>
    </row>
    <row r="18" customFormat="false" ht="38.25" hidden="false" customHeight="false" outlineLevel="0" collapsed="false">
      <c r="A18" s="23"/>
      <c r="B18" s="24" t="s">
        <v>14</v>
      </c>
      <c r="C18" s="6" t="s">
        <v>15</v>
      </c>
      <c r="D18" s="6" t="s">
        <v>16</v>
      </c>
      <c r="E18" s="6" t="s">
        <v>10</v>
      </c>
      <c r="F18" s="6" t="s">
        <v>11</v>
      </c>
    </row>
    <row r="19" customFormat="false" ht="15" hidden="false" customHeight="false" outlineLevel="0" collapsed="false">
      <c r="A19" s="23"/>
      <c r="B19" s="25" t="s">
        <v>17</v>
      </c>
      <c r="C19" s="26" t="n">
        <v>80</v>
      </c>
      <c r="D19" s="8" t="n">
        <v>265.43022</v>
      </c>
      <c r="E19" s="27"/>
      <c r="F19" s="28" t="n">
        <f aca="false">C19*D19*(1-E19)</f>
        <v>21234.4176</v>
      </c>
    </row>
    <row r="20" customFormat="false" ht="15" hidden="false" customHeight="false" outlineLevel="0" collapsed="false">
      <c r="A20" s="23"/>
      <c r="B20" s="32" t="s">
        <v>18</v>
      </c>
      <c r="C20" s="33" t="n">
        <v>20</v>
      </c>
      <c r="D20" s="34" t="n">
        <v>518.43044</v>
      </c>
      <c r="E20" s="35"/>
      <c r="F20" s="36" t="n">
        <f aca="false">C20*D20*(1-E20)</f>
        <v>10368.6088</v>
      </c>
    </row>
    <row r="21" customFormat="false" ht="12.75" hidden="false" customHeight="false" outlineLevel="0" collapsed="false">
      <c r="A21" s="37"/>
      <c r="B21" s="37"/>
      <c r="C21" s="37"/>
      <c r="D21" s="37"/>
      <c r="E21" s="37"/>
      <c r="F21" s="37"/>
    </row>
    <row r="22" customFormat="false" ht="12.75" hidden="false" customHeight="false" outlineLevel="0" collapsed="false">
      <c r="D22" s="38" t="s">
        <v>20</v>
      </c>
      <c r="E22" s="39" t="n">
        <f aca="false">D6+E10+F14+F15+F19+F20</f>
        <v>219244.4124</v>
      </c>
    </row>
    <row r="23" customFormat="false" ht="12.75" hidden="false" customHeight="false" outlineLevel="0" collapsed="false">
      <c r="D23" s="40"/>
      <c r="E23" s="41"/>
    </row>
    <row r="24" customFormat="false" ht="12.8" hidden="false" customHeight="false" outlineLevel="0" collapsed="false">
      <c r="A24" s="3" t="s">
        <v>21</v>
      </c>
      <c r="B24" s="3"/>
      <c r="D24" s="42" t="s">
        <v>22</v>
      </c>
      <c r="E24" s="43" t="n">
        <f aca="false">E22*3</f>
        <v>657733.2372</v>
      </c>
    </row>
    <row r="25" customFormat="false" ht="13.25" hidden="false" customHeight="false" outlineLevel="0" collapsed="false">
      <c r="A25" s="5" t="s">
        <v>2</v>
      </c>
      <c r="B25" s="6" t="s">
        <v>23</v>
      </c>
      <c r="D25" s="42"/>
      <c r="E25" s="43"/>
    </row>
    <row r="26" customFormat="false" ht="13.25" hidden="false" customHeight="false" outlineLevel="0" collapsed="false">
      <c r="A26" s="7" t="s">
        <v>24</v>
      </c>
      <c r="B26" s="9" t="n">
        <v>0</v>
      </c>
      <c r="D26" s="42" t="s">
        <v>25</v>
      </c>
      <c r="E26" s="43" t="n">
        <v>21242.34</v>
      </c>
    </row>
    <row r="27" customFormat="false" ht="12.75" hidden="false" customHeight="false" outlineLevel="0" collapsed="false">
      <c r="B27" s="44"/>
      <c r="D27" s="4"/>
      <c r="E27" s="4"/>
    </row>
    <row r="28" customFormat="false" ht="12.8" hidden="false" customHeight="false" outlineLevel="0" collapsed="false">
      <c r="D28" s="45" t="s">
        <v>26</v>
      </c>
      <c r="E28" s="46" t="n">
        <f aca="false">E24+E26</f>
        <v>678975.5772</v>
      </c>
    </row>
    <row r="30" customFormat="false" ht="12.75" hidden="false" customHeight="false" outlineLevel="0" collapsed="false">
      <c r="A30" s="1" t="s">
        <v>27</v>
      </c>
    </row>
    <row r="31" customFormat="false" ht="12.75" hidden="false" customHeight="false" outlineLevel="0" collapsed="false">
      <c r="A31" s="1" t="s">
        <v>28</v>
      </c>
    </row>
    <row r="33" customFormat="false" ht="14.45" hidden="false" customHeight="true" outlineLevel="0" collapsed="false">
      <c r="A33" s="0"/>
      <c r="B33" s="0"/>
      <c r="C33" s="0"/>
      <c r="D33" s="0"/>
      <c r="E33" s="0"/>
    </row>
    <row r="34" customFormat="false" ht="13.8" hidden="false" customHeight="false" outlineLevel="0" collapsed="false">
      <c r="A34" s="0"/>
      <c r="B34" s="0"/>
      <c r="C34" s="4"/>
    </row>
    <row r="35" s="11" customFormat="true" ht="13.8" hidden="false" customHeight="false" outlineLevel="0" collapsed="false">
      <c r="A35" s="0"/>
      <c r="B35" s="0"/>
      <c r="C35" s="10"/>
    </row>
    <row r="1048576" customFormat="false" ht="12.8" hidden="false" customHeight="false" outlineLevel="0" collapsed="false"/>
  </sheetData>
  <mergeCells count="11">
    <mergeCell ref="A1:F2"/>
    <mergeCell ref="A4:D4"/>
    <mergeCell ref="A8:D8"/>
    <mergeCell ref="A9:A10"/>
    <mergeCell ref="A11:E11"/>
    <mergeCell ref="B12:E12"/>
    <mergeCell ref="A13:A20"/>
    <mergeCell ref="B16:F16"/>
    <mergeCell ref="B17:E17"/>
    <mergeCell ref="A21:F21"/>
    <mergeCell ref="A24:B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D1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22" activeCellId="0" sqref="E22"/>
    </sheetView>
  </sheetViews>
  <sheetFormatPr defaultRowHeight="15" zeroHeight="false" outlineLevelRow="0" outlineLevelCol="0"/>
  <cols>
    <col collapsed="false" customWidth="true" hidden="false" outlineLevel="0" max="1" min="1" style="0" width="19.99"/>
    <col collapsed="false" customWidth="true" hidden="false" outlineLevel="0" max="1025" min="2" style="0" width="8.67"/>
  </cols>
  <sheetData>
    <row r="4" customFormat="false" ht="15" hidden="false" customHeight="false" outlineLevel="0" collapsed="false">
      <c r="A4" s="0" t="s">
        <v>29</v>
      </c>
      <c r="D4" s="0" t="s">
        <v>30</v>
      </c>
    </row>
    <row r="6" customFormat="false" ht="15" hidden="false" customHeight="false" outlineLevel="0" collapsed="false">
      <c r="A6" s="0" t="s">
        <v>31</v>
      </c>
      <c r="B6" s="0" t="n">
        <v>25.95</v>
      </c>
      <c r="D6" s="0" t="n">
        <v>25.95</v>
      </c>
    </row>
    <row r="7" customFormat="false" ht="15" hidden="false" customHeight="false" outlineLevel="0" collapsed="false">
      <c r="A7" s="0" t="s">
        <v>32</v>
      </c>
      <c r="B7" s="0" t="n">
        <v>25.95</v>
      </c>
      <c r="D7" s="0" t="n">
        <v>25.95</v>
      </c>
    </row>
    <row r="8" customFormat="false" ht="15" hidden="false" customHeight="false" outlineLevel="0" collapsed="false">
      <c r="A8" s="0" t="s">
        <v>33</v>
      </c>
      <c r="B8" s="0" t="n">
        <v>27.68</v>
      </c>
      <c r="D8" s="0" t="n">
        <v>27.68</v>
      </c>
    </row>
    <row r="9" customFormat="false" ht="15" hidden="false" customHeight="false" outlineLevel="0" collapsed="false">
      <c r="A9" s="0" t="s">
        <v>34</v>
      </c>
      <c r="B9" s="0" t="n">
        <v>37</v>
      </c>
      <c r="D9" s="0" t="n">
        <v>37</v>
      </c>
    </row>
    <row r="10" customFormat="false" ht="15" hidden="false" customHeight="false" outlineLevel="0" collapsed="false">
      <c r="A10" s="0" t="s">
        <v>35</v>
      </c>
      <c r="B10" s="0" t="n">
        <f aca="false">SUM(B6:B9)</f>
        <v>116.58</v>
      </c>
      <c r="D10" s="0" t="n">
        <f aca="false">SUM(D6:D9)</f>
        <v>116.58</v>
      </c>
    </row>
    <row r="11" customFormat="false" ht="15" hidden="false" customHeight="false" outlineLevel="0" collapsed="false">
      <c r="A11" s="0" t="s">
        <v>36</v>
      </c>
      <c r="B11" s="0" t="n">
        <v>2</v>
      </c>
      <c r="D11" s="0" t="n">
        <v>4</v>
      </c>
    </row>
    <row r="12" customFormat="false" ht="15" hidden="false" customHeight="false" outlineLevel="0" collapsed="false">
      <c r="A12" s="0" t="s">
        <v>37</v>
      </c>
      <c r="B12" s="0" t="n">
        <f aca="false">B10*B11</f>
        <v>233.16</v>
      </c>
      <c r="D12" s="0" t="n">
        <f aca="false">D10*D11</f>
        <v>466.32</v>
      </c>
    </row>
    <row r="13" customFormat="false" ht="15" hidden="false" customHeight="false" outlineLevel="0" collapsed="false">
      <c r="A13" s="0" t="s">
        <v>38</v>
      </c>
      <c r="B13" s="0" t="n">
        <f aca="false">B12*0.1</f>
        <v>23.316</v>
      </c>
      <c r="D13" s="0" t="n">
        <f aca="false">D12*0.1</f>
        <v>46.632</v>
      </c>
    </row>
    <row r="14" customFormat="false" ht="15" hidden="false" customHeight="false" outlineLevel="0" collapsed="false">
      <c r="A14" s="0" t="s">
        <v>39</v>
      </c>
      <c r="B14" s="0" t="n">
        <f aca="false">(B13+B12)*0.13</f>
        <v>33.34188</v>
      </c>
      <c r="D14" s="0" t="n">
        <f aca="false">(D13+D12)*0.13</f>
        <v>66.68376</v>
      </c>
    </row>
    <row r="15" customFormat="false" ht="15" hidden="false" customHeight="false" outlineLevel="0" collapsed="false">
      <c r="A15" s="0" t="s">
        <v>40</v>
      </c>
      <c r="B15" s="0" t="n">
        <f aca="false">SUM(B11:B14)</f>
        <v>291.81788</v>
      </c>
      <c r="D15" s="0" t="n">
        <f aca="false">SUM(D11:D14)</f>
        <v>583.63576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it-IT</dc:language>
  <cp:lastModifiedBy/>
  <dcterms:modified xsi:type="dcterms:W3CDTF">2019-04-23T18:13:17Z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